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D25" i="2" l="1"/>
  <c r="D29" i="2"/>
  <c r="D28" i="2"/>
  <c r="B10" i="2" l="1"/>
  <c r="C10" i="2"/>
  <c r="D42" i="2" l="1"/>
  <c r="B43" i="2"/>
  <c r="B15" i="2" l="1"/>
  <c r="C43" i="2" l="1"/>
  <c r="D22" i="2" l="1"/>
  <c r="D20" i="2"/>
  <c r="D19" i="2"/>
  <c r="D18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24" i="2"/>
  <c r="B51" i="2" l="1"/>
  <c r="D26" i="2" l="1"/>
  <c r="C16" i="2" l="1"/>
  <c r="D16" i="2" s="1"/>
  <c r="D27" i="2" l="1"/>
  <c r="D36" i="2" l="1"/>
  <c r="D24" i="2" l="1"/>
  <c r="D34" i="2" l="1"/>
  <c r="D39" i="2" l="1"/>
  <c r="D33" i="2" l="1"/>
  <c r="D35" i="2"/>
  <c r="D37" i="2"/>
  <c r="D38" i="2"/>
  <c r="D40" i="2"/>
  <c r="D41" i="2"/>
  <c r="B6" i="2" l="1"/>
  <c r="D6" i="2" s="1"/>
  <c r="C5" i="2"/>
  <c r="C31" i="2" s="1"/>
  <c r="C44" i="2" l="1"/>
  <c r="B5" i="2"/>
  <c r="D5" i="2" s="1"/>
  <c r="D43" i="2"/>
  <c r="B31" i="2" l="1"/>
  <c r="B44" i="2" s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<sst xmlns="http://schemas.openxmlformats.org/spreadsheetml/2006/main" count="55" uniqueCount="55">
  <si>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</si>
  <si>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</si>
  <si>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</si>
  <si>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</si>
  <si>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</si>
  <si>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</si>
  <si>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</si>
  <si>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</si>
  <si>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</si>
  <si>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</si>
  <si>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</si>
  <si>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</si>
  <si>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</si>
  <si>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</si>
  <si>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</si>
  <si>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</si>
  <si>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</si>
  <si>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</si>
  <si>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</si>
  <si>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</si>
  <si>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</si>
  <si>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</si>
  <si>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</si>
  <si>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</si>
  <si>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</si>
  <si>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</si>
  <si>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</si>
  <si>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</si>
  <si>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</si>
  <si>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</si>
  <si>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</si>
  <si>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</si>
  <si>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</si>
  <si>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</si>
  <si>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</si>
  <si>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</si>
  <si>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</si>
  <si>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</si>
  <si>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</si>
  <si>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</si>
  <si>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</si>
  <si>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</si>
  <si>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</si>
  <si>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</si>
  <si>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</si>
  <si>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</si>
  <si>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</si>
  <si>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</si>
  <si>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</si>
  <si>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</si>
  <si>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</si>
  <si>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</si>
  <si>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</si>
  <si>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>-</t>
  </si>
  <si>
    <t xml:space="preserve">             Информация об исполнении  бюджета МО "Город Майкоп"
 на 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</si>
</sst>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8" fontId="59" fillId="0" borderId="0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4" fontId="25" fillId="0" borderId="0" xfId="216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4" fontId="25" fillId="0" borderId="0" xfId="216" applyNumberFormat="1" applyFill="1" applyBorder="1" applyAlignment="1" applyProtection="1">
      <alignment vertic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/>
    <xf numFmtId="167" fontId="46" fillId="0" borderId="2" xfId="920" applyNumberFormat="1" applyFont="1" applyFill="1" applyBorder="1" applyAlignment="1" applyProtection="1">
      <alignment horizontal="right" shrinkToFit="1"/>
    </xf>
    <xf numFmtId="168" fontId="46" fillId="0" borderId="74" xfId="920" applyNumberFormat="1" applyFont="1" applyFill="1" applyBorder="1"/>
    <xf numFmtId="166" fontId="46" fillId="0" borderId="2" xfId="920" applyNumberFormat="1" applyFont="1" applyFill="1" applyBorder="1" applyAlignment="1">
      <alignment wrapText="1"/>
    </xf>
    <xf numFmtId="168" fontId="46" fillId="0" borderId="74" xfId="920" applyNumberFormat="1" applyFont="1" applyFill="1" applyBorder="1" applyAlignment="1">
      <alignment horizontal="right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6" fillId="0" borderId="71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7" fontId="46" fillId="0" borderId="77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/>
    <xf numFmtId="164" fontId="46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/>
    </xf>
    <xf numFmtId="4" fontId="58" fillId="0" borderId="83" xfId="216" applyNumberFormat="1" applyFont="1" applyFill="1" applyBorder="1" applyAlignment="1" applyProtection="1">
      <alignment horizontal="right"/>
    </xf>
    <xf numFmtId="4" fontId="58" fillId="0" borderId="0" xfId="216" applyNumberFormat="1" applyFont="1" applyFill="1" applyBorder="1" applyAlignment="1" applyProtection="1">
      <alignment horizontal="right"/>
    </xf>
    <xf numFmtId="4" fontId="20" fillId="0" borderId="83" xfId="104" applyNumberFormat="1" applyFont="1" applyFill="1" applyBorder="1" applyAlignment="1" applyProtection="1">
      <alignment horizontal="right"/>
    </xf>
    <xf numFmtId="4" fontId="20" fillId="0" borderId="0" xfId="104" applyNumberFormat="1" applyFont="1" applyFill="1" applyBorder="1" applyAlignment="1" applyProtection="1">
      <alignment horizontal="right"/>
    </xf>
    <xf numFmtId="164" fontId="59" fillId="0" borderId="0" xfId="0" applyNumberFormat="1" applyFont="1" applyFill="1" applyBorder="1"/>
    <xf numFmtId="4" fontId="59" fillId="0" borderId="0" xfId="825" applyNumberFormat="1" applyFont="1" applyFill="1" applyBorder="1" applyProtection="1">
      <alignment horizontal="right"/>
    </xf>
    <xf numFmtId="0" fontId="59" fillId="0" borderId="0" xfId="0" applyFont="1" applyFill="1" applyBorder="1"/>
    <xf numFmtId="4" fontId="59" fillId="0" borderId="0" xfId="272" applyNumberFormat="1" applyFont="1" applyFill="1" applyBorder="1" applyProtection="1">
      <alignment horizontal="right"/>
    </xf>
    <xf numFmtId="164" fontId="59" fillId="0" borderId="0" xfId="0" applyNumberFormat="1" applyFont="1" applyFill="1"/>
    <xf numFmtId="0" fontId="59" fillId="0" borderId="0" xfId="0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2" xfId="0" applyNumberFormat="1" applyFont="1" applyFill="1" applyBorder="1"/>
    <xf numFmtId="164" fontId="46" fillId="37" borderId="72" xfId="272" applyNumberFormat="1" applyFont="1" applyFill="1" applyBorder="1" applyProtection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5" fillId="37" borderId="2" xfId="0" applyNumberFormat="1" applyFont="1" applyFill="1" applyBorder="1"/>
    <xf numFmtId="164" fontId="45" fillId="37" borderId="2" xfId="0" applyNumberFormat="1" applyFont="1" applyFill="1" applyBorder="1" applyAlignment="1">
      <alignment horizontal="center" wrapText="1"/>
    </xf>
    <xf numFmtId="164" fontId="45" fillId="37" borderId="71" xfId="0" applyNumberFormat="1" applyFont="1" applyFill="1" applyBorder="1"/>
    <xf numFmtId="164" fontId="46" fillId="37" borderId="2" xfId="0" applyNumberFormat="1" applyFont="1" applyFill="1" applyBorder="1" applyAlignment="1">
      <alignment wrapText="1"/>
    </xf>
    <xf numFmtId="164" fontId="60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vertic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4" sqref="C44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9" t="s">
        <v>54</v>
      </c>
      <c r="B1" s="79"/>
      <c r="C1" s="79"/>
      <c r="D1" s="79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16" t="s">
        <v>48</v>
      </c>
      <c r="C3" s="16" t="s">
        <v>0</v>
      </c>
      <c r="D3" s="16" t="s">
        <v>1</v>
      </c>
    </row>
    <row r="4" spans="1:6" s="19" customFormat="1" x14ac:dyDescent="0.25">
      <c r="A4" s="77" t="s">
        <v>8</v>
      </c>
      <c r="B4" s="77"/>
      <c r="C4" s="77"/>
      <c r="D4" s="78"/>
    </row>
    <row r="5" spans="1:6" s="19" customFormat="1" ht="15.6" customHeight="1" x14ac:dyDescent="0.25">
      <c r="A5" s="62" t="s">
        <v>35</v>
      </c>
      <c r="B5" s="61">
        <f>B6+B16</f>
        <v>2158895.2999999998</v>
      </c>
      <c r="C5" s="63">
        <f>C6+C16</f>
        <v>1787451.8999999997</v>
      </c>
      <c r="D5" s="56">
        <f t="shared" ref="D5:D10" si="0">C5/B5*100</f>
        <v>82.794746924503457</v>
      </c>
    </row>
    <row r="6" spans="1:6" s="19" customFormat="1" x14ac:dyDescent="0.25">
      <c r="A6" s="62" t="s">
        <v>24</v>
      </c>
      <c r="B6" s="51">
        <f>B7+B8+B9+B10+B15</f>
        <v>1892300</v>
      </c>
      <c r="C6" s="55">
        <f>C7+C8+C9+C10+C15</f>
        <v>1568731.7999999998</v>
      </c>
      <c r="D6" s="56">
        <f t="shared" si="0"/>
        <v>82.900797970723445</v>
      </c>
      <c r="E6" s="48"/>
      <c r="F6" s="48"/>
    </row>
    <row r="7" spans="1:6" s="19" customFormat="1" x14ac:dyDescent="0.25">
      <c r="A7" s="64" t="s">
        <v>3</v>
      </c>
      <c r="B7" s="52">
        <v>1000268</v>
      </c>
      <c r="C7" s="54">
        <v>783416.5</v>
      </c>
      <c r="D7" s="57">
        <f t="shared" si="0"/>
        <v>78.320660063103091</v>
      </c>
    </row>
    <row r="8" spans="1:6" s="19" customFormat="1" ht="30" customHeight="1" x14ac:dyDescent="0.25">
      <c r="A8" s="64" t="s">
        <v>4</v>
      </c>
      <c r="B8" s="52">
        <v>44525</v>
      </c>
      <c r="C8" s="54">
        <v>36151.199999999997</v>
      </c>
      <c r="D8" s="57">
        <f t="shared" si="0"/>
        <v>81.193037619314993</v>
      </c>
    </row>
    <row r="9" spans="1:6" s="19" customFormat="1" ht="19.899999999999999" customHeight="1" x14ac:dyDescent="0.25">
      <c r="A9" s="64" t="s">
        <v>46</v>
      </c>
      <c r="B9" s="52">
        <v>555632</v>
      </c>
      <c r="C9" s="52">
        <v>514708.1</v>
      </c>
      <c r="D9" s="58">
        <f t="shared" si="0"/>
        <v>92.634711463702587</v>
      </c>
    </row>
    <row r="10" spans="1:6" s="19" customFormat="1" ht="19.899999999999999" customHeight="1" x14ac:dyDescent="0.25">
      <c r="A10" s="64" t="s">
        <v>29</v>
      </c>
      <c r="B10" s="52">
        <f>B12+B13+B14</f>
        <v>254071</v>
      </c>
      <c r="C10" s="52">
        <f>C12+C13+C14</f>
        <v>207897</v>
      </c>
      <c r="D10" s="57">
        <f t="shared" si="0"/>
        <v>81.826339881371752</v>
      </c>
    </row>
    <row r="11" spans="1:6" s="19" customFormat="1" ht="17.45" customHeight="1" x14ac:dyDescent="0.25">
      <c r="A11" s="64" t="s">
        <v>30</v>
      </c>
      <c r="B11" s="53"/>
      <c r="C11" s="53"/>
      <c r="D11" s="53"/>
    </row>
    <row r="12" spans="1:6" s="19" customFormat="1" x14ac:dyDescent="0.25">
      <c r="A12" s="65" t="s">
        <v>49</v>
      </c>
      <c r="B12" s="52">
        <v>76467</v>
      </c>
      <c r="C12" s="52">
        <v>56467.4</v>
      </c>
      <c r="D12" s="57">
        <f t="shared" ref="D12:D20" si="1">C12/B12*100</f>
        <v>73.845449671099956</v>
      </c>
      <c r="F12" s="49"/>
    </row>
    <row r="13" spans="1:6" s="19" customFormat="1" x14ac:dyDescent="0.25">
      <c r="A13" s="65" t="s">
        <v>50</v>
      </c>
      <c r="B13" s="52">
        <v>107438</v>
      </c>
      <c r="C13" s="52">
        <v>105972</v>
      </c>
      <c r="D13" s="57">
        <f t="shared" si="1"/>
        <v>98.635492097768022</v>
      </c>
      <c r="F13" s="49"/>
    </row>
    <row r="14" spans="1:6" s="19" customFormat="1" x14ac:dyDescent="0.25">
      <c r="A14" s="65" t="s">
        <v>51</v>
      </c>
      <c r="B14" s="52">
        <v>70166</v>
      </c>
      <c r="C14" s="52">
        <v>45457.599999999999</v>
      </c>
      <c r="D14" s="57">
        <f t="shared" si="1"/>
        <v>64.785793689251207</v>
      </c>
      <c r="F14" s="49"/>
    </row>
    <row r="15" spans="1:6" s="19" customFormat="1" x14ac:dyDescent="0.25">
      <c r="A15" s="64" t="s">
        <v>47</v>
      </c>
      <c r="B15" s="52">
        <f>10162+27642</f>
        <v>37804</v>
      </c>
      <c r="C15" s="52">
        <v>26559</v>
      </c>
      <c r="D15" s="53">
        <f t="shared" si="1"/>
        <v>70.254470426409895</v>
      </c>
      <c r="F15" s="49"/>
    </row>
    <row r="16" spans="1:6" s="19" customFormat="1" x14ac:dyDescent="0.25">
      <c r="A16" s="62" t="s">
        <v>25</v>
      </c>
      <c r="B16" s="61">
        <f>B17+B18+B19+B20+B22+B23</f>
        <v>266595.3</v>
      </c>
      <c r="C16" s="61">
        <f>SUM(C17:C23)</f>
        <v>218720.09999999995</v>
      </c>
      <c r="D16" s="61">
        <f t="shared" si="1"/>
        <v>82.041993988641195</v>
      </c>
    </row>
    <row r="17" spans="1:8" s="19" customFormat="1" ht="45" x14ac:dyDescent="0.25">
      <c r="A17" s="64" t="s">
        <v>26</v>
      </c>
      <c r="B17" s="52">
        <v>160639</v>
      </c>
      <c r="C17" s="52">
        <v>149324.79999999999</v>
      </c>
      <c r="D17" s="52">
        <f t="shared" si="1"/>
        <v>92.956753963856841</v>
      </c>
    </row>
    <row r="18" spans="1:8" s="19" customFormat="1" ht="28.5" customHeight="1" x14ac:dyDescent="0.25">
      <c r="A18" s="64" t="s">
        <v>27</v>
      </c>
      <c r="B18" s="52">
        <v>8923</v>
      </c>
      <c r="C18" s="52">
        <v>6439.8</v>
      </c>
      <c r="D18" s="52">
        <f t="shared" si="1"/>
        <v>72.170794575815307</v>
      </c>
      <c r="G18" s="50"/>
    </row>
    <row r="19" spans="1:8" s="19" customFormat="1" ht="27.75" customHeight="1" x14ac:dyDescent="0.25">
      <c r="A19" s="64" t="s">
        <v>52</v>
      </c>
      <c r="B19" s="52">
        <v>34167.300000000003</v>
      </c>
      <c r="C19" s="52">
        <v>13304.8</v>
      </c>
      <c r="D19" s="52">
        <f t="shared" si="1"/>
        <v>38.940156231250342</v>
      </c>
      <c r="G19" s="50"/>
    </row>
    <row r="20" spans="1:8" s="19" customFormat="1" ht="29.25" customHeight="1" x14ac:dyDescent="0.25">
      <c r="A20" s="66" t="s">
        <v>5</v>
      </c>
      <c r="B20" s="59">
        <v>57144.2</v>
      </c>
      <c r="C20" s="59">
        <v>43300.5</v>
      </c>
      <c r="D20" s="59">
        <f t="shared" si="1"/>
        <v>75.774094308783745</v>
      </c>
    </row>
    <row r="21" spans="1:8" s="19" customFormat="1" hidden="1" x14ac:dyDescent="0.25">
      <c r="A21" s="64" t="s">
        <v>41</v>
      </c>
      <c r="B21" s="60"/>
      <c r="C21" s="60"/>
      <c r="D21" s="60"/>
    </row>
    <row r="22" spans="1:8" s="19" customFormat="1" x14ac:dyDescent="0.25">
      <c r="A22" s="64" t="s">
        <v>6</v>
      </c>
      <c r="B22" s="60">
        <v>5721.8</v>
      </c>
      <c r="C22" s="60">
        <v>4962.8999999999996</v>
      </c>
      <c r="D22" s="60">
        <f>C22/B22*100</f>
        <v>86.736691251004913</v>
      </c>
    </row>
    <row r="23" spans="1:8" s="19" customFormat="1" x14ac:dyDescent="0.25">
      <c r="A23" s="64" t="s">
        <v>28</v>
      </c>
      <c r="B23" s="60">
        <v>0</v>
      </c>
      <c r="C23" s="60">
        <v>1387.3</v>
      </c>
      <c r="D23" s="60">
        <v>0</v>
      </c>
    </row>
    <row r="24" spans="1:8" x14ac:dyDescent="0.25">
      <c r="A24" s="22" t="s">
        <v>7</v>
      </c>
      <c r="B24" s="23">
        <f>SUM(B25:B30)</f>
        <v>4555179.5</v>
      </c>
      <c r="C24" s="23">
        <f>SUM(C25:C30)</f>
        <v>3552985.2999999993</v>
      </c>
      <c r="D24" s="24">
        <f t="shared" ref="D24:D29" si="2">C24/B24*100</f>
        <v>77.99879894963523</v>
      </c>
      <c r="E24" s="5"/>
      <c r="F24" s="5"/>
    </row>
    <row r="25" spans="1:8" ht="14.25" customHeight="1" x14ac:dyDescent="0.25">
      <c r="A25" s="25" t="s">
        <v>36</v>
      </c>
      <c r="B25" s="26">
        <v>16438.3</v>
      </c>
      <c r="C25" s="26">
        <v>15618</v>
      </c>
      <c r="D25" s="27">
        <f t="shared" si="2"/>
        <v>95.009824616900772</v>
      </c>
      <c r="E25" s="6"/>
      <c r="F25" s="6"/>
    </row>
    <row r="26" spans="1:8" x14ac:dyDescent="0.25">
      <c r="A26" s="25" t="s">
        <v>38</v>
      </c>
      <c r="B26" s="28">
        <v>2811326.5</v>
      </c>
      <c r="C26" s="28">
        <v>2148776.2999999998</v>
      </c>
      <c r="D26" s="27">
        <f t="shared" si="2"/>
        <v>76.432826283250975</v>
      </c>
      <c r="E26" s="17"/>
      <c r="F26" s="17"/>
    </row>
    <row r="27" spans="1:8" x14ac:dyDescent="0.25">
      <c r="A27" s="25" t="s">
        <v>37</v>
      </c>
      <c r="B27" s="28">
        <v>1641853.5</v>
      </c>
      <c r="C27" s="28">
        <v>1318514.8</v>
      </c>
      <c r="D27" s="27">
        <f t="shared" si="2"/>
        <v>80.306482886566926</v>
      </c>
      <c r="E27" s="17"/>
      <c r="F27" s="17"/>
    </row>
    <row r="28" spans="1:8" x14ac:dyDescent="0.25">
      <c r="A28" s="25" t="s">
        <v>39</v>
      </c>
      <c r="B28" s="28">
        <v>66698.3</v>
      </c>
      <c r="C28" s="28">
        <v>51574.3</v>
      </c>
      <c r="D28" s="27">
        <f t="shared" si="2"/>
        <v>77.324759401663911</v>
      </c>
      <c r="E28" s="17"/>
      <c r="F28" s="17"/>
    </row>
    <row r="29" spans="1:8" ht="45" x14ac:dyDescent="0.25">
      <c r="A29" s="29" t="s">
        <v>42</v>
      </c>
      <c r="B29" s="28">
        <v>18862.900000000001</v>
      </c>
      <c r="C29" s="28">
        <v>26186.3</v>
      </c>
      <c r="D29" s="27">
        <f t="shared" si="2"/>
        <v>138.82435892678217</v>
      </c>
      <c r="E29" s="20"/>
      <c r="F29" s="21"/>
    </row>
    <row r="30" spans="1:8" ht="44.25" customHeight="1" x14ac:dyDescent="0.25">
      <c r="A30" s="29" t="s">
        <v>40</v>
      </c>
      <c r="B30" s="30" t="s">
        <v>53</v>
      </c>
      <c r="C30" s="28">
        <v>-7684.4</v>
      </c>
      <c r="D30" s="27"/>
      <c r="E30" s="7"/>
      <c r="F30" s="17"/>
    </row>
    <row r="31" spans="1:8" x14ac:dyDescent="0.25">
      <c r="A31" s="31" t="s">
        <v>31</v>
      </c>
      <c r="B31" s="32">
        <f>B24+B5</f>
        <v>6714074.7999999998</v>
      </c>
      <c r="C31" s="32">
        <f>C5+C24</f>
        <v>5340437.1999999993</v>
      </c>
      <c r="D31" s="24"/>
      <c r="E31" s="8"/>
      <c r="F31" s="9"/>
      <c r="G31" s="10"/>
      <c r="H31" s="11"/>
    </row>
    <row r="32" spans="1:8" ht="17.45" customHeight="1" x14ac:dyDescent="0.25">
      <c r="A32" s="68" t="s">
        <v>9</v>
      </c>
      <c r="B32" s="69"/>
      <c r="C32" s="69"/>
      <c r="D32" s="70"/>
      <c r="E32" s="11"/>
      <c r="F32" s="11"/>
    </row>
    <row r="33" spans="1:8" x14ac:dyDescent="0.25">
      <c r="A33" s="29" t="s">
        <v>10</v>
      </c>
      <c r="B33" s="28">
        <v>305382.90000000002</v>
      </c>
      <c r="C33" s="28">
        <v>227311.7</v>
      </c>
      <c r="D33" s="33">
        <f t="shared" ref="D33:D43" si="3">C33/B33*100</f>
        <v>74.434979823690199</v>
      </c>
      <c r="E33" s="18"/>
      <c r="F33" s="17"/>
    </row>
    <row r="34" spans="1:8" ht="29.25" customHeight="1" x14ac:dyDescent="0.25">
      <c r="A34" s="29" t="s">
        <v>11</v>
      </c>
      <c r="B34" s="28">
        <v>61101.2</v>
      </c>
      <c r="C34" s="28">
        <v>38623.1</v>
      </c>
      <c r="D34" s="33">
        <f>C34/B34*100</f>
        <v>63.211688150150906</v>
      </c>
      <c r="E34" s="41"/>
      <c r="F34" s="42"/>
    </row>
    <row r="35" spans="1:8" x14ac:dyDescent="0.25">
      <c r="A35" s="29" t="s">
        <v>12</v>
      </c>
      <c r="B35" s="28">
        <v>1059694.8999999999</v>
      </c>
      <c r="C35" s="28">
        <v>862569.9</v>
      </c>
      <c r="D35" s="33">
        <f t="shared" si="3"/>
        <v>81.397947654556049</v>
      </c>
      <c r="E35" s="41"/>
      <c r="F35" s="42"/>
    </row>
    <row r="36" spans="1:8" x14ac:dyDescent="0.25">
      <c r="A36" s="29" t="s">
        <v>13</v>
      </c>
      <c r="B36" s="28">
        <v>1855908.8</v>
      </c>
      <c r="C36" s="28">
        <v>1217474.7</v>
      </c>
      <c r="D36" s="33">
        <f t="shared" si="3"/>
        <v>65.599920642652265</v>
      </c>
      <c r="E36" s="18"/>
      <c r="F36" s="17"/>
    </row>
    <row r="37" spans="1:8" x14ac:dyDescent="0.25">
      <c r="A37" s="29" t="s">
        <v>14</v>
      </c>
      <c r="B37" s="28">
        <v>2904178.5</v>
      </c>
      <c r="C37" s="28">
        <v>2480936.7000000002</v>
      </c>
      <c r="D37" s="33">
        <f t="shared" si="3"/>
        <v>85.426453642570536</v>
      </c>
      <c r="E37" s="18"/>
      <c r="F37" s="17"/>
    </row>
    <row r="38" spans="1:8" x14ac:dyDescent="0.25">
      <c r="A38" s="29" t="s">
        <v>15</v>
      </c>
      <c r="B38" s="28">
        <v>230312.3</v>
      </c>
      <c r="C38" s="28">
        <v>203833.8</v>
      </c>
      <c r="D38" s="33">
        <f t="shared" si="3"/>
        <v>88.503219324369567</v>
      </c>
      <c r="E38" s="18"/>
      <c r="F38" s="17"/>
    </row>
    <row r="39" spans="1:8" x14ac:dyDescent="0.25">
      <c r="A39" s="29" t="s">
        <v>16</v>
      </c>
      <c r="B39" s="28">
        <v>295209.2</v>
      </c>
      <c r="C39" s="28">
        <v>161905</v>
      </c>
      <c r="D39" s="33">
        <f t="shared" si="3"/>
        <v>54.844157973396491</v>
      </c>
      <c r="E39" s="18"/>
      <c r="F39" s="17"/>
    </row>
    <row r="40" spans="1:8" x14ac:dyDescent="0.25">
      <c r="A40" s="29" t="s">
        <v>17</v>
      </c>
      <c r="B40" s="28">
        <v>85223.5</v>
      </c>
      <c r="C40" s="28">
        <v>75902.5</v>
      </c>
      <c r="D40" s="33">
        <f>C40/B40*100</f>
        <v>89.062875849970951</v>
      </c>
      <c r="E40" s="41"/>
      <c r="F40" s="42"/>
    </row>
    <row r="41" spans="1:8" x14ac:dyDescent="0.25">
      <c r="A41" s="34" t="s">
        <v>18</v>
      </c>
      <c r="B41" s="28">
        <v>8600.6</v>
      </c>
      <c r="C41" s="28">
        <v>7900.6</v>
      </c>
      <c r="D41" s="33">
        <f>C41/B41*100</f>
        <v>91.861032951189443</v>
      </c>
      <c r="E41" s="41"/>
      <c r="F41" s="42"/>
      <c r="G41" s="11"/>
      <c r="H41" s="13"/>
    </row>
    <row r="42" spans="1:8" ht="29.25" customHeight="1" x14ac:dyDescent="0.25">
      <c r="A42" s="29" t="s">
        <v>19</v>
      </c>
      <c r="B42" s="28">
        <v>11601.8</v>
      </c>
      <c r="C42" s="28">
        <v>473.6</v>
      </c>
      <c r="D42" s="35">
        <f>C42/B42*100</f>
        <v>4.0821251874709104</v>
      </c>
      <c r="E42" s="41"/>
      <c r="F42" s="42"/>
      <c r="G42" s="11"/>
      <c r="H42" s="13"/>
    </row>
    <row r="43" spans="1:8" ht="20.25" customHeight="1" x14ac:dyDescent="0.25">
      <c r="A43" s="36" t="s">
        <v>20</v>
      </c>
      <c r="B43" s="32">
        <f>B42+B41+B40+B39+B38+B37+B36+B35+B34+B33</f>
        <v>6817213.7000000002</v>
      </c>
      <c r="C43" s="32">
        <f>C42+C41+C40+C39+C38+C37+C36+C35+C34+C33</f>
        <v>5276931.6000000006</v>
      </c>
      <c r="D43" s="37">
        <f t="shared" si="3"/>
        <v>77.405987727801474</v>
      </c>
      <c r="E43" s="43"/>
      <c r="F43" s="44"/>
      <c r="G43" s="12"/>
    </row>
    <row r="44" spans="1:8" ht="29.25" x14ac:dyDescent="0.25">
      <c r="A44" s="36" t="s">
        <v>45</v>
      </c>
      <c r="B44" s="32">
        <f>B31-B43</f>
        <v>-103138.90000000037</v>
      </c>
      <c r="C44" s="32">
        <f>C31-C43</f>
        <v>63505.599999998696</v>
      </c>
      <c r="D44" s="38"/>
      <c r="E44" s="14"/>
      <c r="F44" s="14"/>
      <c r="G44" s="15"/>
    </row>
    <row r="45" spans="1:8" s="19" customFormat="1" ht="12" customHeight="1" x14ac:dyDescent="0.25">
      <c r="A45" s="71" t="s">
        <v>33</v>
      </c>
      <c r="B45" s="72"/>
      <c r="C45" s="72"/>
      <c r="D45" s="73"/>
      <c r="E45" s="45"/>
      <c r="F45" s="46"/>
      <c r="G45" s="47"/>
    </row>
    <row r="46" spans="1:8" s="19" customFormat="1" ht="9.75" customHeight="1" x14ac:dyDescent="0.25">
      <c r="A46" s="74"/>
      <c r="B46" s="75"/>
      <c r="C46" s="75"/>
      <c r="D46" s="76"/>
      <c r="E46" s="47"/>
      <c r="F46" s="47"/>
    </row>
    <row r="47" spans="1:8" s="19" customFormat="1" ht="15" customHeight="1" x14ac:dyDescent="0.25">
      <c r="A47" s="36" t="s">
        <v>21</v>
      </c>
      <c r="B47" s="40" t="s">
        <v>44</v>
      </c>
      <c r="C47" s="2"/>
      <c r="D47" s="2"/>
    </row>
    <row r="48" spans="1:8" s="19" customFormat="1" x14ac:dyDescent="0.25">
      <c r="A48" s="39" t="s">
        <v>22</v>
      </c>
      <c r="B48" s="2"/>
      <c r="C48" s="2"/>
      <c r="D48" s="2"/>
    </row>
    <row r="49" spans="1:4" s="19" customFormat="1" ht="32.25" customHeight="1" x14ac:dyDescent="0.25">
      <c r="A49" s="39" t="s">
        <v>43</v>
      </c>
      <c r="B49" s="67">
        <v>971285.5</v>
      </c>
      <c r="C49" s="2"/>
      <c r="D49" s="2"/>
    </row>
    <row r="50" spans="1:4" s="19" customFormat="1" x14ac:dyDescent="0.25">
      <c r="A50" s="39" t="s">
        <v>34</v>
      </c>
      <c r="B50" s="2"/>
      <c r="C50" s="2"/>
      <c r="D50" s="2"/>
    </row>
    <row r="51" spans="1:4" s="19" customFormat="1" x14ac:dyDescent="0.25">
      <c r="A51" s="36" t="s">
        <v>23</v>
      </c>
      <c r="B51" s="2">
        <f>B48+B49</f>
        <v>971285.5</v>
      </c>
      <c r="C51" s="2"/>
      <c r="D51" s="2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  <row r="57" spans="1:4" x14ac:dyDescent="0.25">
      <c r="A57" s="19"/>
      <c r="B57" s="19"/>
      <c r="C57" s="19"/>
      <c r="D57" s="19"/>
    </row>
    <row r="58" spans="1:4" x14ac:dyDescent="0.25">
      <c r="A58" s="19"/>
      <c r="B58" s="19"/>
      <c r="C58" s="19"/>
      <c r="D58" s="19"/>
    </row>
    <row r="59" spans="1:4" x14ac:dyDescent="0.25">
      <c r="A59" s="19"/>
      <c r="B59" s="19"/>
      <c r="C59" s="19"/>
      <c r="D59" s="19"/>
    </row>
    <row r="60" spans="1:4" x14ac:dyDescent="0.25">
      <c r="A60" s="19"/>
      <c r="B60" s="19"/>
      <c r="C60" s="19"/>
      <c r="D60" s="19"/>
    </row>
    <row r="61" spans="1:4" x14ac:dyDescent="0.25">
      <c r="A61" s="19"/>
      <c r="B61" s="19"/>
      <c r="C61" s="19"/>
      <c r="D61" s="19"/>
    </row>
    <row r="62" spans="1:4" x14ac:dyDescent="0.25">
      <c r="A62" s="19"/>
      <c r="B62" s="19"/>
      <c r="C62" s="19"/>
      <c r="D62" s="19"/>
    </row>
    <row r="63" spans="1:4" x14ac:dyDescent="0.25">
      <c r="A63" s="19"/>
      <c r="B63" s="19"/>
      <c r="C63" s="19"/>
      <c r="D63" s="19"/>
    </row>
    <row r="64" spans="1:4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  <row r="71" spans="1:4" x14ac:dyDescent="0.25">
      <c r="A71" s="19"/>
      <c r="B71" s="19"/>
      <c r="C71" s="19"/>
      <c r="D71" s="19"/>
    </row>
    <row r="72" spans="1:4" x14ac:dyDescent="0.25">
      <c r="A72" s="19"/>
      <c r="B72" s="19"/>
      <c r="C72" s="19"/>
      <c r="D72" s="19"/>
    </row>
    <row r="73" spans="1:4" x14ac:dyDescent="0.25">
      <c r="A73" s="19"/>
      <c r="B73" s="19"/>
      <c r="C73" s="19"/>
      <c r="D73" s="19"/>
    </row>
    <row r="74" spans="1:4" x14ac:dyDescent="0.25">
      <c r="A74" s="19"/>
      <c r="B74" s="19"/>
      <c r="C74" s="19"/>
      <c r="D74" s="19"/>
    </row>
    <row r="75" spans="1:4" x14ac:dyDescent="0.25">
      <c r="A75" s="19"/>
      <c r="B75" s="19"/>
      <c r="C75" s="19"/>
      <c r="D75" s="19"/>
    </row>
    <row r="76" spans="1:4" x14ac:dyDescent="0.25">
      <c r="A76" s="19"/>
      <c r="B76" s="19"/>
      <c r="C76" s="19"/>
      <c r="D76" s="19"/>
    </row>
    <row r="77" spans="1:4" x14ac:dyDescent="0.25">
      <c r="A77" s="19"/>
      <c r="B77" s="19"/>
      <c r="C77" s="19"/>
      <c r="D77" s="19"/>
    </row>
    <row r="78" spans="1:4" x14ac:dyDescent="0.25">
      <c r="A78" s="19"/>
      <c r="B78" s="19"/>
      <c r="C78" s="19"/>
      <c r="D78" s="19"/>
    </row>
    <row r="79" spans="1:4" x14ac:dyDescent="0.25">
      <c r="A79" s="19"/>
      <c r="B79" s="19"/>
      <c r="C79" s="19"/>
      <c r="D79" s="19"/>
    </row>
    <row r="80" spans="1:4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  <row r="84" spans="1:4" x14ac:dyDescent="0.25">
      <c r="A84" s="19"/>
      <c r="B84" s="19"/>
      <c r="C84" s="19"/>
      <c r="D84" s="19"/>
    </row>
    <row r="85" spans="1:4" x14ac:dyDescent="0.25">
      <c r="A85" s="19"/>
      <c r="B85" s="19"/>
      <c r="C85" s="19"/>
      <c r="D85" s="19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  <row r="90" spans="1:4" x14ac:dyDescent="0.25">
      <c r="A90" s="19"/>
      <c r="B90" s="19"/>
      <c r="C90" s="19"/>
      <c r="D90" s="19"/>
    </row>
    <row r="91" spans="1:4" x14ac:dyDescent="0.25">
      <c r="A91" s="19"/>
      <c r="B91" s="19"/>
      <c r="C91" s="19"/>
      <c r="D91" s="19"/>
    </row>
    <row r="92" spans="1:4" x14ac:dyDescent="0.25">
      <c r="A92" s="19"/>
      <c r="B92" s="19"/>
      <c r="C92" s="19"/>
      <c r="D92" s="19"/>
    </row>
    <row r="93" spans="1:4" x14ac:dyDescent="0.25">
      <c r="A93" s="19"/>
      <c r="B93" s="19"/>
      <c r="C93" s="19"/>
      <c r="D93" s="19"/>
    </row>
    <row r="94" spans="1:4" x14ac:dyDescent="0.25">
      <c r="A94" s="19"/>
      <c r="B94" s="19"/>
      <c r="C94" s="19"/>
      <c r="D94" s="19"/>
    </row>
    <row r="95" spans="1:4" x14ac:dyDescent="0.25">
      <c r="A95" s="19"/>
      <c r="B95" s="19"/>
      <c r="C95" s="19"/>
      <c r="D95" s="19"/>
    </row>
    <row r="96" spans="1:4" x14ac:dyDescent="0.25">
      <c r="A96" s="19"/>
      <c r="B96" s="19"/>
      <c r="C96" s="19"/>
      <c r="D96" s="19"/>
    </row>
    <row r="97" spans="1:4" x14ac:dyDescent="0.25">
      <c r="A97" s="19"/>
      <c r="B97" s="19"/>
      <c r="C97" s="19"/>
      <c r="D97" s="19"/>
    </row>
    <row r="98" spans="1:4" x14ac:dyDescent="0.25">
      <c r="A98" s="19"/>
      <c r="B98" s="19"/>
      <c r="C98" s="19"/>
      <c r="D98" s="19"/>
    </row>
    <row r="99" spans="1:4" x14ac:dyDescent="0.25">
      <c r="A99" s="19"/>
      <c r="B99" s="19"/>
      <c r="C99" s="19"/>
      <c r="D99" s="19"/>
    </row>
    <row r="100" spans="1:4" x14ac:dyDescent="0.25">
      <c r="A100" s="19"/>
      <c r="B100" s="19"/>
      <c r="C100" s="19"/>
      <c r="D100" s="19"/>
    </row>
    <row r="101" spans="1:4" x14ac:dyDescent="0.25">
      <c r="A101" s="19"/>
      <c r="B101" s="19"/>
      <c r="C101" s="19"/>
      <c r="D101" s="19"/>
    </row>
    <row r="102" spans="1:4" x14ac:dyDescent="0.25">
      <c r="A102" s="19"/>
      <c r="B102" s="19"/>
      <c r="C102" s="19"/>
      <c r="D102" s="19"/>
    </row>
    <row r="103" spans="1:4" x14ac:dyDescent="0.25">
      <c r="A103" s="19"/>
      <c r="B103" s="19"/>
      <c r="C103" s="19"/>
      <c r="D103" s="19"/>
    </row>
    <row r="104" spans="1:4" x14ac:dyDescent="0.25">
      <c r="A104" s="19"/>
      <c r="B104" s="19"/>
      <c r="C104" s="19"/>
      <c r="D104" s="19"/>
    </row>
    <row r="105" spans="1:4" x14ac:dyDescent="0.25">
      <c r="A105" s="19"/>
      <c r="B105" s="19"/>
      <c r="C105" s="19"/>
      <c r="D105" s="19"/>
    </row>
    <row r="106" spans="1:4" x14ac:dyDescent="0.25">
      <c r="A106" s="19"/>
      <c r="B106" s="19"/>
      <c r="C106" s="19"/>
      <c r="D106" s="19"/>
    </row>
    <row r="107" spans="1:4" x14ac:dyDescent="0.25">
      <c r="A107" s="19"/>
      <c r="B107" s="19"/>
      <c r="C107" s="19"/>
      <c r="D107" s="19"/>
    </row>
    <row r="108" spans="1:4" x14ac:dyDescent="0.25">
      <c r="A108" s="19"/>
      <c r="B108" s="19"/>
      <c r="C108" s="19"/>
      <c r="D108" s="19"/>
    </row>
    <row r="109" spans="1:4" x14ac:dyDescent="0.25">
      <c r="A109" s="19"/>
      <c r="B109" s="19"/>
      <c r="C109" s="19"/>
      <c r="D109" s="19"/>
    </row>
    <row r="110" spans="1:4" x14ac:dyDescent="0.25">
      <c r="A110" s="19"/>
      <c r="B110" s="19"/>
      <c r="C110" s="19"/>
      <c r="D110" s="19"/>
    </row>
    <row r="111" spans="1:4" x14ac:dyDescent="0.25">
      <c r="A111" s="19"/>
      <c r="B111" s="19"/>
      <c r="C111" s="19"/>
      <c r="D111" s="19"/>
    </row>
    <row r="112" spans="1:4" x14ac:dyDescent="0.25">
      <c r="A112" s="19"/>
      <c r="B112" s="19"/>
      <c r="C112" s="19"/>
      <c r="D112" s="19"/>
    </row>
    <row r="113" spans="1:4" x14ac:dyDescent="0.25">
      <c r="A113" s="19"/>
      <c r="B113" s="19"/>
      <c r="C113" s="19"/>
      <c r="D113" s="19"/>
    </row>
    <row r="114" spans="1:4" x14ac:dyDescent="0.25">
      <c r="A114" s="19"/>
      <c r="B114" s="19"/>
      <c r="C114" s="19"/>
      <c r="D114" s="19"/>
    </row>
    <row r="115" spans="1:4" x14ac:dyDescent="0.25">
      <c r="A115" s="19"/>
      <c r="B115" s="19"/>
      <c r="C115" s="19"/>
      <c r="D115" s="19"/>
    </row>
    <row r="116" spans="1:4" x14ac:dyDescent="0.25">
      <c r="A116" s="19"/>
      <c r="B116" s="19"/>
      <c r="C116" s="19"/>
      <c r="D116" s="19"/>
    </row>
    <row r="117" spans="1:4" x14ac:dyDescent="0.25">
      <c r="A117" s="19"/>
      <c r="B117" s="19"/>
      <c r="C117" s="19"/>
      <c r="D117" s="19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Шаова С.Б.</cp:lastModifiedBy>
  <cp:lastPrinted>2023-03-07T06:55:57Z</cp:lastPrinted>
  <dcterms:created xsi:type="dcterms:W3CDTF">2014-09-16T05:33:49Z</dcterms:created>
  <dcterms:modified xsi:type="dcterms:W3CDTF">2023-11-08T06:05:09Z</dcterms:modified>
</cp:coreProperties>
</file>